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42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<sst xmlns="http://schemas.openxmlformats.org/spreadsheetml/2006/main" count="621" uniqueCount="110">
  <si>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</si>
  <si>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</si>
  <si>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</si>
  <si>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</si>
  <si>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</si>
  <si>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</si>
  <si>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</si>
  <si>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</si>
  <si>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</si>
  <si>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</si>
  <si>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</si>
  <si>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</si>
  <si>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</si>
  <si>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</si>
  <si>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</si>
  <si>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</si>
  <si>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</si>
  <si>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</si>
  <si>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</si>
  <si>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</si>
  <si>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</si>
  <si>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</si>
  <si>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</si>
  <si>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</si>
  <si>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</si>
  <si>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</si>
  <si>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</si>
  <si>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</si>
  <si>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</si>
  <si>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</si>
  <si>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</si>
  <si>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</si>
  <si>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</si>
  <si>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</si>
  <si>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</si>
  <si>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</si>
  <si>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</si>
  <si>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</si>
  <si>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</si>
  <si>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</si>
  <si>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</si>
  <si>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</si>
  <si>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</si>
  <si>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</si>
  <si>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</si>
  <si>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200/10</t>
  </si>
  <si>
    <t>кофейный напиток с молоком</t>
  </si>
  <si>
    <t>сосиска отварная</t>
  </si>
  <si>
    <t>пшеничный с сыром</t>
  </si>
  <si>
    <t>40/20</t>
  </si>
  <si>
    <t>рыба припущенная(минтай) с маслом</t>
  </si>
  <si>
    <t>капуста тушеная</t>
  </si>
  <si>
    <t>чай сладкий</t>
  </si>
  <si>
    <t>Каша пшеничная</t>
  </si>
  <si>
    <t>Колбаса вареная</t>
  </si>
  <si>
    <t>Чай с лимоном</t>
  </si>
  <si>
    <t>200/15/7</t>
  </si>
  <si>
    <t>Щи из свежей капусты с картофелем с тушекой из гов.со сметоной</t>
  </si>
  <si>
    <t>Плов из курицы</t>
  </si>
  <si>
    <t>Чай сладкий</t>
  </si>
  <si>
    <t>Колбаса отварная</t>
  </si>
  <si>
    <t>Суп картофельный с горохом с туш.из говядины</t>
  </si>
  <si>
    <t>Рагу овощное</t>
  </si>
  <si>
    <t>Рожки отварные</t>
  </si>
  <si>
    <t>150/5</t>
  </si>
  <si>
    <t>Сосиска отварная</t>
  </si>
  <si>
    <t>пшеничный со сливочным маслом</t>
  </si>
  <si>
    <t>40/10</t>
  </si>
  <si>
    <t>Суп картофельный с рыбными консервами</t>
  </si>
  <si>
    <t>Капуста тушеная</t>
  </si>
  <si>
    <t>Каша молочная манная с маслом</t>
  </si>
  <si>
    <t>Яйцо куринное сваренное вкрутую</t>
  </si>
  <si>
    <t>Борщ с туш.из говядины со сметаной</t>
  </si>
  <si>
    <t>Гулаш из свинины</t>
  </si>
  <si>
    <t>Греча отварная</t>
  </si>
  <si>
    <t>Каша пшенно-рисовая с маслом</t>
  </si>
  <si>
    <t>птица (курица)отварная</t>
  </si>
  <si>
    <t>Суп с макаронными изделиями</t>
  </si>
  <si>
    <t>печень по-строгановски</t>
  </si>
  <si>
    <t>рожки отварные</t>
  </si>
  <si>
    <t>Каша геркулесовая молочная</t>
  </si>
  <si>
    <t>напиток кофейный с молоком</t>
  </si>
  <si>
    <t>200/20</t>
  </si>
  <si>
    <t>Суп молочный с вермишелью</t>
  </si>
  <si>
    <t>курица отварная</t>
  </si>
  <si>
    <t>рис отварной</t>
  </si>
  <si>
    <t>пшеничный с маслом</t>
  </si>
  <si>
    <t>Рассольник лениградский</t>
  </si>
  <si>
    <t>75/2</t>
  </si>
  <si>
    <t>пюре картофельное</t>
  </si>
  <si>
    <t>Каша вязкая молочная из пшенной крупы</t>
  </si>
  <si>
    <t>пшеничный</t>
  </si>
  <si>
    <t>куриный окорочек отварной с маслом</t>
  </si>
  <si>
    <t>Каша рисовая</t>
  </si>
  <si>
    <t>Суп гороховый с тушенкой из говядины</t>
  </si>
  <si>
    <t>жаркое по- домашнему с тушенкой</t>
  </si>
  <si>
    <t>Суп картофельный с фасолью и тушенкой из говядины</t>
  </si>
  <si>
    <t>Суп картофельный с мак.изделиями с тушенкой из говядин.</t>
  </si>
  <si>
    <t>Наггетсы</t>
  </si>
  <si>
    <t>50/20</t>
  </si>
  <si>
    <t>250/12,5</t>
  </si>
  <si>
    <t>250/12,5/10</t>
  </si>
  <si>
    <t xml:space="preserve">пшеничный </t>
  </si>
  <si>
    <t>200/15</t>
  </si>
  <si>
    <t>75/5</t>
  </si>
  <si>
    <t>Кофейный напиток</t>
  </si>
  <si>
    <t>Кофейный напиток с молоком</t>
  </si>
  <si>
    <t>150/50</t>
  </si>
  <si>
    <t xml:space="preserve">чай с сахаром </t>
  </si>
  <si>
    <t>50/10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</si>
</sst>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</numFmts>
  <fonts count="51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0"/>
      <color indexed="63"/>
      <name val="Arial"/>
      <family val="0"/>
    </font>
    <font>
      <i/>
      <sz val="11"/>
      <color indexed="8"/>
      <name val="Calibri"/>
      <family val="0"/>
    </font>
    <font>
      <b/>
      <sz val="14"/>
      <color indexed="63"/>
      <name val="Arial"/>
      <family val="0"/>
    </font>
    <font>
      <b/>
      <sz val="8"/>
      <color indexed="63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sz val="10"/>
      <color rgb="FF4C4C4C"/>
      <name val="Arial"/>
      <family val="0"/>
    </font>
    <font>
      <sz val="10"/>
      <color rgb="FF2D2D2D"/>
      <name val="Arial"/>
      <family val="0"/>
    </font>
    <font>
      <i/>
      <sz val="11"/>
      <color theme="1"/>
      <name val="Calibri"/>
      <family val="0"/>
    </font>
    <font>
      <b/>
      <sz val="14"/>
      <color rgb="FF4C4C4C"/>
      <name val="Arial"/>
      <family val="0"/>
    </font>
    <font>
      <b/>
      <sz val="8"/>
      <color rgb="FF2D2D2D"/>
      <name val="Arial"/>
      <family val="0"/>
    </font>
    <font>
      <b/>
      <sz val="8"/>
      <color theme="1"/>
      <name val="Arial"/>
      <family val="0"/>
    </font>
    <font>
      <i/>
      <sz val="8"/>
      <color theme="1"/>
      <name val="Arial"/>
      <family val="0"/>
    </font>
    <font>
      <b/>
      <sz val="10"/>
      <color rgb="FF2D2D2D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5" borderId="11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1" xfId="0" applyFill="1" applyBorder="1" applyAlignment="1">
      <alignment/>
    </xf>
    <xf numFmtId="0" fontId="42" fillId="0" borderId="0" xfId="0" applyFont="1" applyAlignment="1">
      <alignment horizontal="right"/>
    </xf>
    <xf numFmtId="0" fontId="42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5" fillId="0" borderId="11" xfId="0" applyFont="1" applyBorder="1" applyAlignment="1" applyProtection="1">
      <alignment horizontal="right"/>
      <protection locked="0"/>
    </xf>
    <xf numFmtId="0" fontId="45" fillId="0" borderId="14" xfId="0" applyFont="1" applyBorder="1" applyAlignment="1" applyProtection="1">
      <alignment horizontal="right"/>
      <protection locked="0"/>
    </xf>
    <xf numFmtId="0" fontId="42" fillId="0" borderId="11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/>
    </xf>
    <xf numFmtId="0" fontId="42" fillId="0" borderId="25" xfId="0" applyFont="1" applyBorder="1" applyAlignment="1">
      <alignment/>
    </xf>
    <xf numFmtId="0" fontId="42" fillId="34" borderId="26" xfId="0" applyFont="1" applyFill="1" applyBorder="1" applyAlignment="1">
      <alignment horizontal="center"/>
    </xf>
    <xf numFmtId="0" fontId="42" fillId="34" borderId="27" xfId="0" applyFont="1" applyFill="1" applyBorder="1" applyAlignment="1">
      <alignment horizontal="center"/>
    </xf>
    <xf numFmtId="0" fontId="42" fillId="34" borderId="27" xfId="0" applyFont="1" applyFill="1" applyBorder="1" applyAlignment="1">
      <alignment vertical="top" wrapText="1"/>
    </xf>
    <xf numFmtId="0" fontId="42" fillId="34" borderId="27" xfId="0" applyFont="1" applyFill="1" applyBorder="1" applyAlignment="1">
      <alignment horizontal="center" vertical="top" wrapText="1"/>
    </xf>
    <xf numFmtId="0" fontId="42" fillId="34" borderId="28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4" borderId="13" xfId="0" applyFont="1" applyFill="1" applyBorder="1" applyAlignment="1">
      <alignment vertical="top" wrapText="1"/>
    </xf>
    <xf numFmtId="0" fontId="42" fillId="34" borderId="13" xfId="0" applyFont="1" applyFill="1" applyBorder="1" applyAlignment="1">
      <alignment horizontal="center" vertical="top" wrapText="1"/>
    </xf>
    <xf numFmtId="0" fontId="42" fillId="34" borderId="29" xfId="0" applyFont="1" applyFill="1" applyBorder="1" applyAlignment="1">
      <alignment horizontal="center" vertical="top" wrapText="1"/>
    </xf>
    <xf numFmtId="0" fontId="42" fillId="0" borderId="25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/>
      <protection locked="0"/>
    </xf>
    <xf numFmtId="0" fontId="42" fillId="5" borderId="10" xfId="0" applyFont="1" applyFill="1" applyBorder="1" applyAlignment="1" applyProtection="1">
      <alignment vertical="top" wrapText="1"/>
      <protection locked="0"/>
    </xf>
    <xf numFmtId="0" fontId="42" fillId="5" borderId="10" xfId="0" applyFont="1" applyFill="1" applyBorder="1" applyAlignment="1" applyProtection="1">
      <alignment horizontal="center" vertical="top" wrapText="1"/>
      <protection locked="0"/>
    </xf>
    <xf numFmtId="0" fontId="42" fillId="5" borderId="31" xfId="0" applyFont="1" applyFill="1" applyBorder="1" applyAlignment="1" applyProtection="1">
      <alignment horizontal="center" vertical="top" wrapText="1"/>
      <protection locked="0"/>
    </xf>
    <xf numFmtId="0" fontId="42" fillId="5" borderId="11" xfId="0" applyFont="1" applyFill="1" applyBorder="1" applyAlignment="1" applyProtection="1">
      <alignment vertical="top" wrapText="1"/>
      <protection locked="0"/>
    </xf>
    <xf numFmtId="0" fontId="42" fillId="5" borderId="1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8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1" fontId="42" fillId="5" borderId="12" xfId="0" applyNumberFormat="1" applyFont="1" applyFill="1" applyBorder="1" applyAlignment="1" applyProtection="1">
      <alignment horizontal="center"/>
      <protection locked="0"/>
    </xf>
    <xf numFmtId="1" fontId="42" fillId="5" borderId="11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 horizontal="center" vertical="top"/>
    </xf>
    <xf numFmtId="0" fontId="50" fillId="34" borderId="32" xfId="0" applyFont="1" applyFill="1" applyBorder="1" applyAlignment="1">
      <alignment horizontal="center" vertical="center" wrapText="1"/>
    </xf>
    <xf numFmtId="0" fontId="33" fillId="34" borderId="33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42" fillId="5" borderId="11" xfId="0" applyFont="1" applyFill="1" applyBorder="1" applyAlignment="1" applyProtection="1">
      <alignment horizontal="left" wrapText="1"/>
      <protection locked="0"/>
    </xf>
    <xf numFmtId="0" fontId="50" fillId="34" borderId="34" xfId="0" applyFont="1" applyFill="1" applyBorder="1" applyAlignment="1">
      <alignment horizontal="center" vertical="center" wrapText="1"/>
    </xf>
    <xf numFmtId="0" fontId="33" fillId="34" borderId="35" xfId="0" applyFont="1" applyFill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PageLayoutView="0" workbookViewId="0" topLeftCell="A1">
      <pane xSplit="4" ySplit="5" topLeftCell="E48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509" sqref="J509"/>
    </sheetView>
  </sheetViews>
  <sheetFormatPr defaultColWidth="9.140625" defaultRowHeight="15"/>
  <cols>
    <col min="1" max="1" width="4.7109375" style="2" customWidth="1"/>
    <col min="2" max="2" width="5.28125" style="2" customWidth="1"/>
    <col min="3" max="3" width="9.140625" style="1" customWidth="1"/>
    <col min="4" max="4" width="11.57421875" style="1" customWidth="1"/>
    <col min="5" max="5" width="52.57421875" style="2" customWidth="1"/>
    <col min="6" max="6" width="9.28125" style="2" customWidth="1"/>
    <col min="7" max="7" width="10.00390625" style="2" customWidth="1"/>
    <col min="8" max="8" width="7.57421875" style="2" customWidth="1"/>
    <col min="9" max="9" width="6.8515625" style="2" customWidth="1"/>
    <col min="10" max="10" width="8.140625" style="2" customWidth="1"/>
    <col min="11" max="11" width="10.00390625" style="2" customWidth="1"/>
    <col min="12" max="16384" width="9.140625" style="2" customWidth="1"/>
  </cols>
  <sheetData>
    <row r="1" spans="1:11" ht="15">
      <c r="A1" s="1" t="s">
        <v>7</v>
      </c>
      <c r="C1" s="60"/>
      <c r="D1" s="61"/>
      <c r="E1" s="61"/>
      <c r="F1" s="13" t="s">
        <v>16</v>
      </c>
      <c r="G1" s="2" t="s">
        <v>17</v>
      </c>
      <c r="H1" s="62"/>
      <c r="I1" s="62"/>
      <c r="J1" s="62"/>
      <c r="K1" s="62"/>
    </row>
    <row r="2" spans="1:11" ht="18">
      <c r="A2" s="43" t="s">
        <v>6</v>
      </c>
      <c r="C2" s="2"/>
      <c r="G2" s="2" t="s">
        <v>18</v>
      </c>
      <c r="H2" s="62"/>
      <c r="I2" s="62"/>
      <c r="J2" s="62"/>
      <c r="K2" s="62"/>
    </row>
    <row r="3" spans="1:11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2024</v>
      </c>
      <c r="K3" s="1"/>
    </row>
    <row r="4" spans="3:10" ht="12.75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75</v>
      </c>
      <c r="F6" s="48" t="s">
        <v>45</v>
      </c>
      <c r="G6" s="48">
        <v>0.4</v>
      </c>
      <c r="H6" s="48">
        <v>9.3</v>
      </c>
      <c r="I6" s="48">
        <v>31.1</v>
      </c>
      <c r="J6" s="48">
        <v>183</v>
      </c>
      <c r="K6" s="49">
        <v>175</v>
      </c>
      <c r="L6" s="48">
        <v>41.78</v>
      </c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46</v>
      </c>
      <c r="F8" s="51" t="s">
        <v>82</v>
      </c>
      <c r="G8" s="51">
        <v>2.8</v>
      </c>
      <c r="H8" s="51">
        <v>2.4</v>
      </c>
      <c r="I8" s="51">
        <v>20</v>
      </c>
      <c r="J8" s="51">
        <v>112</v>
      </c>
      <c r="K8" s="52">
        <v>379</v>
      </c>
      <c r="L8" s="51">
        <v>15.32</v>
      </c>
    </row>
    <row r="9" spans="1:12" ht="15">
      <c r="A9" s="25"/>
      <c r="B9" s="16"/>
      <c r="C9" s="11"/>
      <c r="D9" s="7" t="s">
        <v>23</v>
      </c>
      <c r="E9" s="50" t="s">
        <v>48</v>
      </c>
      <c r="F9" s="51" t="s">
        <v>99</v>
      </c>
      <c r="G9" s="51">
        <v>8.06</v>
      </c>
      <c r="H9" s="51">
        <v>13.05</v>
      </c>
      <c r="I9" s="51">
        <v>12.5</v>
      </c>
      <c r="J9" s="51">
        <v>211</v>
      </c>
      <c r="K9" s="52">
        <v>3</v>
      </c>
      <c r="L9" s="51">
        <v>14.72</v>
      </c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v>500</v>
      </c>
      <c r="G13" s="21">
        <v>11.26</v>
      </c>
      <c r="H13" s="21">
        <v>36.01</v>
      </c>
      <c r="I13" s="21">
        <f>SUM(I6:I12)</f>
        <v>63.6</v>
      </c>
      <c r="J13" s="21">
        <v>506</v>
      </c>
      <c r="K13" s="27"/>
      <c r="L13" s="21">
        <f>SUM(L6:L12)</f>
        <v>71.82000000000001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25.5">
      <c r="A19" s="25"/>
      <c r="B19" s="16"/>
      <c r="C19" s="11"/>
      <c r="D19" s="7" t="s">
        <v>28</v>
      </c>
      <c r="E19" s="50" t="s">
        <v>97</v>
      </c>
      <c r="F19" s="51" t="s">
        <v>100</v>
      </c>
      <c r="G19" s="51">
        <v>13.83</v>
      </c>
      <c r="H19" s="51">
        <v>6.28</v>
      </c>
      <c r="I19" s="51">
        <v>22.94</v>
      </c>
      <c r="J19" s="51">
        <v>201</v>
      </c>
      <c r="K19" s="52">
        <v>112</v>
      </c>
      <c r="L19" s="51">
        <v>15.69</v>
      </c>
    </row>
    <row r="20" spans="1:12" ht="15">
      <c r="A20" s="25"/>
      <c r="B20" s="16"/>
      <c r="C20" s="11"/>
      <c r="D20" s="7" t="s">
        <v>29</v>
      </c>
      <c r="E20" s="50" t="s">
        <v>50</v>
      </c>
      <c r="F20" s="51">
        <v>110</v>
      </c>
      <c r="G20" s="51">
        <v>17.12</v>
      </c>
      <c r="H20" s="51">
        <v>8.22</v>
      </c>
      <c r="I20" s="51">
        <v>0.92</v>
      </c>
      <c r="J20" s="51">
        <v>146</v>
      </c>
      <c r="K20" s="52">
        <v>227</v>
      </c>
      <c r="L20" s="51">
        <v>35.26</v>
      </c>
    </row>
    <row r="21" spans="1:12" ht="15">
      <c r="A21" s="25"/>
      <c r="B21" s="16"/>
      <c r="C21" s="11"/>
      <c r="D21" s="7" t="s">
        <v>30</v>
      </c>
      <c r="E21" s="50" t="s">
        <v>51</v>
      </c>
      <c r="F21" s="51">
        <v>150</v>
      </c>
      <c r="G21" s="51">
        <v>3.75</v>
      </c>
      <c r="H21" s="51">
        <v>6.9</v>
      </c>
      <c r="I21" s="51">
        <v>16.05</v>
      </c>
      <c r="J21" s="51">
        <v>141</v>
      </c>
      <c r="K21" s="52">
        <v>534</v>
      </c>
      <c r="L21" s="51">
        <v>15.34</v>
      </c>
    </row>
    <row r="22" spans="1:12" ht="15">
      <c r="A22" s="25"/>
      <c r="B22" s="16"/>
      <c r="C22" s="11"/>
      <c r="D22" s="7" t="s">
        <v>31</v>
      </c>
      <c r="E22" s="50" t="s">
        <v>108</v>
      </c>
      <c r="F22" s="51">
        <v>200</v>
      </c>
      <c r="G22" s="51">
        <v>0</v>
      </c>
      <c r="H22" s="51">
        <v>0</v>
      </c>
      <c r="I22" s="51">
        <v>14.3</v>
      </c>
      <c r="J22" s="51">
        <v>58</v>
      </c>
      <c r="K22" s="52">
        <v>685</v>
      </c>
      <c r="L22" s="51">
        <v>2.03</v>
      </c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/>
      <c r="F24" s="51">
        <v>50</v>
      </c>
      <c r="G24" s="51">
        <v>3.4</v>
      </c>
      <c r="H24" s="51">
        <v>1.3</v>
      </c>
      <c r="I24" s="51">
        <v>17</v>
      </c>
      <c r="J24" s="51">
        <v>126</v>
      </c>
      <c r="K24" s="52">
        <v>1</v>
      </c>
      <c r="L24" s="51">
        <v>2.06</v>
      </c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v>773</v>
      </c>
      <c r="G27" s="21">
        <f>SUM(G18:G26)</f>
        <v>38.1</v>
      </c>
      <c r="H27" s="21">
        <f>SUM(H18:H26)</f>
        <v>22.7</v>
      </c>
      <c r="I27" s="21">
        <f>SUM(I18:I26)</f>
        <v>71.21000000000001</v>
      </c>
      <c r="J27" s="21">
        <v>672</v>
      </c>
      <c r="K27" s="27"/>
      <c r="L27" s="21">
        <f>SUM(L18:L26)</f>
        <v>70.38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>SUM(L40:L48)</f>
        <v>0</v>
      </c>
    </row>
    <row r="47" spans="1:12" ht="15">
      <c r="A47" s="31">
        <f>A6</f>
        <v>1</v>
      </c>
      <c r="B47" s="32">
        <f>B6</f>
        <v>1</v>
      </c>
      <c r="C47" s="58" t="s">
        <v>4</v>
      </c>
      <c r="D47" s="59"/>
      <c r="E47" s="33"/>
      <c r="F47" s="34">
        <f>F13+F17+F27+F32+F39+F46</f>
        <v>1273</v>
      </c>
      <c r="G47" s="34">
        <f>G13+G17+G27+G32+G39+G46</f>
        <v>49.36</v>
      </c>
      <c r="H47" s="34">
        <f>H13+H17+H27+H32+H39+H46</f>
        <v>58.709999999999994</v>
      </c>
      <c r="I47" s="34">
        <f>I13+I17+I27+I32+I39+I46</f>
        <v>134.81</v>
      </c>
      <c r="J47" s="34">
        <f>J13+J17+J27+J32+J39+J46</f>
        <v>1178</v>
      </c>
      <c r="K47" s="35"/>
      <c r="L47" s="34">
        <f>L13+L27</f>
        <v>142.2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53</v>
      </c>
      <c r="F48" s="48" t="s">
        <v>45</v>
      </c>
      <c r="G48" s="48">
        <v>5.8</v>
      </c>
      <c r="H48" s="48">
        <v>9.2</v>
      </c>
      <c r="I48" s="48">
        <v>31.8</v>
      </c>
      <c r="J48" s="48">
        <v>240</v>
      </c>
      <c r="K48" s="49">
        <v>246</v>
      </c>
      <c r="L48" s="48">
        <v>27.89</v>
      </c>
    </row>
    <row r="49" spans="1:12" ht="15">
      <c r="A49" s="15"/>
      <c r="B49" s="16"/>
      <c r="C49" s="11"/>
      <c r="D49" s="6"/>
      <c r="E49" s="50" t="s">
        <v>54</v>
      </c>
      <c r="F49" s="51">
        <v>75</v>
      </c>
      <c r="G49" s="51">
        <v>8.33</v>
      </c>
      <c r="H49" s="51">
        <v>11.93</v>
      </c>
      <c r="I49" s="51">
        <v>1.2</v>
      </c>
      <c r="J49" s="51">
        <v>200</v>
      </c>
      <c r="K49" s="52">
        <v>413</v>
      </c>
      <c r="L49" s="51">
        <v>30.54</v>
      </c>
    </row>
    <row r="50" spans="1:12" ht="15">
      <c r="A50" s="15"/>
      <c r="B50" s="16"/>
      <c r="C50" s="11"/>
      <c r="D50" s="7" t="s">
        <v>22</v>
      </c>
      <c r="E50" s="50" t="s">
        <v>55</v>
      </c>
      <c r="F50" s="51" t="s">
        <v>56</v>
      </c>
      <c r="G50" s="51">
        <v>0.53</v>
      </c>
      <c r="H50" s="51">
        <f>-G22-G22-O52</f>
        <v>0</v>
      </c>
      <c r="I50" s="51">
        <v>9.87</v>
      </c>
      <c r="J50" s="51">
        <v>60</v>
      </c>
      <c r="K50" s="52">
        <v>686</v>
      </c>
      <c r="L50" s="51">
        <v>8.36</v>
      </c>
    </row>
    <row r="51" spans="1:12" ht="15">
      <c r="A51" s="15"/>
      <c r="B51" s="16"/>
      <c r="C51" s="11"/>
      <c r="D51" s="7" t="s">
        <v>23</v>
      </c>
      <c r="E51" s="50" t="s">
        <v>91</v>
      </c>
      <c r="F51" s="51">
        <v>40</v>
      </c>
      <c r="G51" s="51">
        <v>4.3</v>
      </c>
      <c r="H51" s="51">
        <v>18</v>
      </c>
      <c r="I51" s="51">
        <v>17.4</v>
      </c>
      <c r="J51" s="51">
        <v>105</v>
      </c>
      <c r="K51" s="52">
        <v>1</v>
      </c>
      <c r="L51" s="51">
        <v>5.03</v>
      </c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v>547</v>
      </c>
      <c r="G55" s="21">
        <f>SUM(G48:G54)</f>
        <v>18.959999999999997</v>
      </c>
      <c r="H55" s="21">
        <f>SUM(H48:H54)</f>
        <v>39.129999999999995</v>
      </c>
      <c r="I55" s="21">
        <f>SUM(I48:I54)</f>
        <v>60.269999999999996</v>
      </c>
      <c r="J55" s="21">
        <f>SUM(J48:J54)</f>
        <v>605</v>
      </c>
      <c r="K55" s="27"/>
      <c r="L55" s="21">
        <f>SUM(L48:L54)</f>
        <v>71.82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25.5">
      <c r="A61" s="15"/>
      <c r="B61" s="16"/>
      <c r="C61" s="11"/>
      <c r="D61" s="7" t="s">
        <v>28</v>
      </c>
      <c r="E61" s="50" t="s">
        <v>57</v>
      </c>
      <c r="F61" s="51" t="s">
        <v>101</v>
      </c>
      <c r="G61" s="51">
        <v>4.6</v>
      </c>
      <c r="H61" s="51">
        <v>6.54</v>
      </c>
      <c r="I61" s="51">
        <v>9.96</v>
      </c>
      <c r="J61" s="51">
        <v>176</v>
      </c>
      <c r="K61" s="52">
        <v>124</v>
      </c>
      <c r="L61" s="51">
        <v>24.73</v>
      </c>
    </row>
    <row r="62" spans="1:12" ht="15">
      <c r="A62" s="15"/>
      <c r="B62" s="16"/>
      <c r="C62" s="11"/>
      <c r="D62" s="7" t="s">
        <v>29</v>
      </c>
      <c r="E62" s="50" t="s">
        <v>58</v>
      </c>
      <c r="F62" s="51">
        <v>200</v>
      </c>
      <c r="G62" s="51">
        <v>18.6</v>
      </c>
      <c r="H62" s="51">
        <v>7.35</v>
      </c>
      <c r="I62" s="51">
        <v>26.1</v>
      </c>
      <c r="J62" s="51">
        <v>377</v>
      </c>
      <c r="K62" s="52">
        <v>492</v>
      </c>
      <c r="L62" s="51">
        <v>41.56</v>
      </c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 t="s">
        <v>59</v>
      </c>
      <c r="F64" s="51">
        <v>200</v>
      </c>
      <c r="G64" s="51">
        <v>0</v>
      </c>
      <c r="H64" s="51">
        <v>0</v>
      </c>
      <c r="I64" s="51">
        <v>14.3</v>
      </c>
      <c r="J64" s="51">
        <v>59</v>
      </c>
      <c r="K64" s="52">
        <v>685</v>
      </c>
      <c r="L64" s="51">
        <v>2.03</v>
      </c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/>
      <c r="F66" s="51">
        <v>40</v>
      </c>
      <c r="G66" s="51">
        <v>4.25</v>
      </c>
      <c r="H66" s="51">
        <v>1.63</v>
      </c>
      <c r="I66" s="51">
        <v>21.25</v>
      </c>
      <c r="J66" s="51">
        <v>101</v>
      </c>
      <c r="K66" s="52">
        <v>1</v>
      </c>
      <c r="L66" s="51">
        <v>2.06</v>
      </c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v>713</v>
      </c>
      <c r="G69" s="21">
        <f>SUM(G60:G68)</f>
        <v>27.450000000000003</v>
      </c>
      <c r="H69" s="21">
        <f>SUM(H60:H68)</f>
        <v>15.52</v>
      </c>
      <c r="I69" s="21">
        <f>SUM(I60:I68)</f>
        <v>71.61</v>
      </c>
      <c r="J69" s="21">
        <f>SUM(J60:J68)</f>
        <v>713</v>
      </c>
      <c r="K69" s="27"/>
      <c r="L69" s="21">
        <v>70.38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>SUM(L82:L90)</f>
        <v>0</v>
      </c>
    </row>
    <row r="89" spans="1:12" ht="15.75" customHeight="1">
      <c r="A89" s="36">
        <f>A48</f>
        <v>1</v>
      </c>
      <c r="B89" s="36">
        <f>B48</f>
        <v>2</v>
      </c>
      <c r="C89" s="58" t="s">
        <v>4</v>
      </c>
      <c r="D89" s="59"/>
      <c r="E89" s="33"/>
      <c r="F89" s="34">
        <f>F55+F59+F69+F74+F81+F88</f>
        <v>1260</v>
      </c>
      <c r="G89" s="34">
        <f>G55+G59+G69+G74+G81+G88</f>
        <v>46.41</v>
      </c>
      <c r="H89" s="34">
        <f>H55+H59+H69+H74+H81+H88</f>
        <v>54.64999999999999</v>
      </c>
      <c r="I89" s="34">
        <f>I55+I59+I69+I74+I81+I88</f>
        <v>131.88</v>
      </c>
      <c r="J89" s="34">
        <f>J55+J59+J69+J74+J81+J88</f>
        <v>1318</v>
      </c>
      <c r="K89" s="35"/>
      <c r="L89" s="34">
        <f>L55+L69</f>
        <v>142.2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80</v>
      </c>
      <c r="F90" s="48" t="s">
        <v>45</v>
      </c>
      <c r="G90" s="48">
        <v>9.04</v>
      </c>
      <c r="H90" s="48">
        <v>13.44</v>
      </c>
      <c r="I90" s="48">
        <v>40.6</v>
      </c>
      <c r="J90" s="48">
        <v>318</v>
      </c>
      <c r="K90" s="49">
        <v>246</v>
      </c>
      <c r="L90" s="48">
        <v>23.55</v>
      </c>
    </row>
    <row r="91" spans="1:12" ht="15">
      <c r="A91" s="25"/>
      <c r="B91" s="16"/>
      <c r="C91" s="11"/>
      <c r="D91" s="6"/>
      <c r="E91" s="50" t="s">
        <v>65</v>
      </c>
      <c r="F91" s="51">
        <v>75</v>
      </c>
      <c r="G91" s="51">
        <v>8.33</v>
      </c>
      <c r="H91" s="51">
        <v>11.93</v>
      </c>
      <c r="I91" s="51">
        <v>1.2</v>
      </c>
      <c r="J91" s="51">
        <v>200</v>
      </c>
      <c r="K91" s="52">
        <v>413</v>
      </c>
      <c r="L91" s="51">
        <v>30.93</v>
      </c>
    </row>
    <row r="92" spans="1:12" ht="15">
      <c r="A92" s="25"/>
      <c r="B92" s="16"/>
      <c r="C92" s="11"/>
      <c r="D92" s="7" t="s">
        <v>22</v>
      </c>
      <c r="E92" s="50" t="s">
        <v>59</v>
      </c>
      <c r="F92" s="51" t="s">
        <v>103</v>
      </c>
      <c r="G92" s="51">
        <v>0.8</v>
      </c>
      <c r="H92" s="51">
        <v>0</v>
      </c>
      <c r="I92" s="51">
        <v>14.3</v>
      </c>
      <c r="J92" s="51">
        <v>59</v>
      </c>
      <c r="K92" s="52">
        <v>693</v>
      </c>
      <c r="L92" s="51">
        <v>12.31</v>
      </c>
    </row>
    <row r="93" spans="1:12" ht="15">
      <c r="A93" s="25"/>
      <c r="B93" s="16"/>
      <c r="C93" s="11"/>
      <c r="D93" s="7" t="s">
        <v>23</v>
      </c>
      <c r="E93" s="50" t="s">
        <v>102</v>
      </c>
      <c r="F93" s="51">
        <v>40</v>
      </c>
      <c r="G93" s="51">
        <v>4</v>
      </c>
      <c r="H93" s="51">
        <v>18</v>
      </c>
      <c r="I93" s="51">
        <v>17</v>
      </c>
      <c r="J93" s="51">
        <v>105</v>
      </c>
      <c r="K93" s="52">
        <v>1</v>
      </c>
      <c r="L93" s="51">
        <v>5.03</v>
      </c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v>540</v>
      </c>
      <c r="G97" s="21">
        <f>SUM(G90:G96)</f>
        <v>22.169999999999998</v>
      </c>
      <c r="H97" s="21">
        <f>SUM(H90:H96)</f>
        <v>43.37</v>
      </c>
      <c r="I97" s="21">
        <f>SUM(I90:I96)</f>
        <v>73.10000000000001</v>
      </c>
      <c r="J97" s="21">
        <v>681</v>
      </c>
      <c r="K97" s="27"/>
      <c r="L97" s="21">
        <f>SUM(L90:L96)</f>
        <v>71.82000000000001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>
      <c r="A103" s="25"/>
      <c r="B103" s="16"/>
      <c r="C103" s="11"/>
      <c r="D103" s="7" t="s">
        <v>28</v>
      </c>
      <c r="E103" s="50" t="s">
        <v>61</v>
      </c>
      <c r="F103" s="51" t="s">
        <v>100</v>
      </c>
      <c r="G103" s="51">
        <v>12.25</v>
      </c>
      <c r="H103" s="51">
        <v>5.25</v>
      </c>
      <c r="I103" s="51">
        <v>18</v>
      </c>
      <c r="J103" s="51">
        <v>193</v>
      </c>
      <c r="K103" s="52">
        <v>206</v>
      </c>
      <c r="L103" s="51">
        <v>10.37</v>
      </c>
    </row>
    <row r="104" spans="1:12" ht="15">
      <c r="A104" s="25"/>
      <c r="B104" s="16"/>
      <c r="C104" s="11"/>
      <c r="D104" s="7" t="s">
        <v>29</v>
      </c>
      <c r="E104" s="50" t="s">
        <v>62</v>
      </c>
      <c r="F104" s="51">
        <v>150</v>
      </c>
      <c r="G104" s="51">
        <v>2.45</v>
      </c>
      <c r="H104" s="51">
        <v>4.85</v>
      </c>
      <c r="I104" s="51">
        <v>22.79</v>
      </c>
      <c r="J104" s="51">
        <v>156</v>
      </c>
      <c r="K104" s="52">
        <v>715</v>
      </c>
      <c r="L104" s="51">
        <v>30.73</v>
      </c>
    </row>
    <row r="105" spans="1:12" ht="15">
      <c r="A105" s="25"/>
      <c r="B105" s="16"/>
      <c r="C105" s="11"/>
      <c r="D105" s="7" t="s">
        <v>30</v>
      </c>
      <c r="E105" s="50" t="s">
        <v>60</v>
      </c>
      <c r="F105" s="51">
        <v>75</v>
      </c>
      <c r="G105" s="51">
        <v>13.67</v>
      </c>
      <c r="H105" s="51">
        <v>9.82</v>
      </c>
      <c r="I105" s="51">
        <v>7.35</v>
      </c>
      <c r="J105" s="51">
        <v>200</v>
      </c>
      <c r="K105" s="52">
        <v>413</v>
      </c>
      <c r="L105" s="51">
        <v>25.19</v>
      </c>
    </row>
    <row r="106" spans="1:12" ht="15">
      <c r="A106" s="25"/>
      <c r="B106" s="16"/>
      <c r="C106" s="11"/>
      <c r="D106" s="7" t="s">
        <v>31</v>
      </c>
      <c r="E106" s="50" t="s">
        <v>59</v>
      </c>
      <c r="F106" s="51">
        <v>200</v>
      </c>
      <c r="G106" s="51">
        <v>0</v>
      </c>
      <c r="H106" s="51">
        <v>0</v>
      </c>
      <c r="I106" s="51">
        <v>14.3</v>
      </c>
      <c r="J106" s="51">
        <v>59</v>
      </c>
      <c r="K106" s="52">
        <v>685</v>
      </c>
      <c r="L106" s="51">
        <v>2.03</v>
      </c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/>
      <c r="F108" s="51">
        <v>40</v>
      </c>
      <c r="G108" s="51">
        <v>3.4</v>
      </c>
      <c r="H108" s="51">
        <v>1.3</v>
      </c>
      <c r="I108" s="51">
        <v>17</v>
      </c>
      <c r="J108" s="51">
        <v>101</v>
      </c>
      <c r="K108" s="52">
        <v>1</v>
      </c>
      <c r="L108" s="51">
        <v>2.06</v>
      </c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v>727</v>
      </c>
      <c r="G111" s="21">
        <f>SUM(G102:G110)</f>
        <v>31.769999999999996</v>
      </c>
      <c r="H111" s="21">
        <f>SUM(H102:H110)</f>
        <v>21.220000000000002</v>
      </c>
      <c r="I111" s="21">
        <f>SUM(I102:I110)</f>
        <v>79.44</v>
      </c>
      <c r="J111" s="21">
        <f>SUM(J102:J110)</f>
        <v>709</v>
      </c>
      <c r="K111" s="27"/>
      <c r="L111" s="21">
        <f>SUM(L102:L110)</f>
        <v>70.38000000000001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58" t="s">
        <v>4</v>
      </c>
      <c r="D131" s="59"/>
      <c r="E131" s="33"/>
      <c r="F131" s="34">
        <f>F97+F101+F111+F116+F123+F130</f>
        <v>1267</v>
      </c>
      <c r="G131" s="34">
        <f>G97+G101+G111+G116+G123+G130</f>
        <v>53.94</v>
      </c>
      <c r="H131" s="34">
        <f>H97+H101+H111+H116+H123+H130</f>
        <v>64.59</v>
      </c>
      <c r="I131" s="34">
        <f>I97+I101+I111+I116+I123+I130</f>
        <v>152.54000000000002</v>
      </c>
      <c r="J131" s="34">
        <f>J97+J101+J111+J116+J123+J130</f>
        <v>1390</v>
      </c>
      <c r="K131" s="35"/>
      <c r="L131" s="34">
        <f>L111+L97</f>
        <v>142.20000000000002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63</v>
      </c>
      <c r="F132" s="48" t="s">
        <v>64</v>
      </c>
      <c r="G132" s="48">
        <v>5.1</v>
      </c>
      <c r="H132" s="48">
        <v>9.15</v>
      </c>
      <c r="I132" s="48">
        <v>34.2</v>
      </c>
      <c r="J132" s="48">
        <v>244</v>
      </c>
      <c r="K132" s="49">
        <v>516</v>
      </c>
      <c r="L132" s="48">
        <v>20.07</v>
      </c>
    </row>
    <row r="133" spans="1:12" ht="15">
      <c r="A133" s="25"/>
      <c r="B133" s="16"/>
      <c r="C133" s="11"/>
      <c r="D133" s="6"/>
      <c r="E133" s="50" t="s">
        <v>65</v>
      </c>
      <c r="F133" s="51" t="s">
        <v>104</v>
      </c>
      <c r="G133" s="51">
        <v>8.33</v>
      </c>
      <c r="H133" s="51">
        <v>17.93</v>
      </c>
      <c r="I133" s="51">
        <v>1.2</v>
      </c>
      <c r="J133" s="51">
        <v>200</v>
      </c>
      <c r="K133" s="52">
        <v>413</v>
      </c>
      <c r="L133" s="51">
        <v>30.93</v>
      </c>
    </row>
    <row r="134" spans="1:12" ht="15">
      <c r="A134" s="25"/>
      <c r="B134" s="16"/>
      <c r="C134" s="11"/>
      <c r="D134" s="7" t="s">
        <v>22</v>
      </c>
      <c r="E134" s="50" t="s">
        <v>59</v>
      </c>
      <c r="F134" s="51" t="s">
        <v>103</v>
      </c>
      <c r="G134" s="51">
        <v>0</v>
      </c>
      <c r="H134" s="51">
        <v>0</v>
      </c>
      <c r="I134" s="51">
        <v>14.3</v>
      </c>
      <c r="J134" s="51">
        <v>59</v>
      </c>
      <c r="K134" s="52">
        <v>685</v>
      </c>
      <c r="L134" s="51">
        <v>12.31</v>
      </c>
    </row>
    <row r="135" spans="1:12" ht="15">
      <c r="A135" s="25"/>
      <c r="B135" s="16"/>
      <c r="C135" s="11"/>
      <c r="D135" s="7" t="s">
        <v>23</v>
      </c>
      <c r="E135" s="50" t="s">
        <v>66</v>
      </c>
      <c r="F135" s="51" t="s">
        <v>109</v>
      </c>
      <c r="G135" s="51">
        <v>3.7</v>
      </c>
      <c r="H135" s="51">
        <v>8.5</v>
      </c>
      <c r="I135" s="51">
        <v>26.25</v>
      </c>
      <c r="J135" s="51">
        <v>155</v>
      </c>
      <c r="K135" s="52">
        <v>2</v>
      </c>
      <c r="L135" s="51">
        <v>8.51</v>
      </c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v>500</v>
      </c>
      <c r="G139" s="21">
        <f>SUM(G132:G138)</f>
        <v>17.13</v>
      </c>
      <c r="H139" s="21">
        <f>SUM(H132:H138)</f>
        <v>35.58</v>
      </c>
      <c r="I139" s="21">
        <f>SUM(I132:I138)</f>
        <v>75.95</v>
      </c>
      <c r="J139" s="21">
        <v>658</v>
      </c>
      <c r="K139" s="27"/>
      <c r="L139" s="21">
        <f>SUM(L132:L138)</f>
        <v>71.82000000000001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 t="s">
        <v>68</v>
      </c>
      <c r="F145" s="51">
        <v>250</v>
      </c>
      <c r="G145" s="51">
        <v>7.5</v>
      </c>
      <c r="H145" s="51">
        <v>4</v>
      </c>
      <c r="I145" s="51">
        <v>18.75</v>
      </c>
      <c r="J145" s="51">
        <v>155</v>
      </c>
      <c r="K145" s="52">
        <v>133</v>
      </c>
      <c r="L145" s="51">
        <v>18.4</v>
      </c>
    </row>
    <row r="146" spans="1:12" ht="15">
      <c r="A146" s="25"/>
      <c r="B146" s="16"/>
      <c r="C146" s="11"/>
      <c r="D146" s="7" t="s">
        <v>29</v>
      </c>
      <c r="E146" s="50" t="s">
        <v>98</v>
      </c>
      <c r="F146" s="51">
        <v>100</v>
      </c>
      <c r="G146" s="51">
        <v>12.32</v>
      </c>
      <c r="H146" s="51">
        <v>11.18</v>
      </c>
      <c r="I146" s="51">
        <v>2.98</v>
      </c>
      <c r="J146" s="51">
        <v>205</v>
      </c>
      <c r="K146" s="52"/>
      <c r="L146" s="51">
        <v>30.56</v>
      </c>
    </row>
    <row r="147" spans="1:12" ht="15">
      <c r="A147" s="25"/>
      <c r="B147" s="16"/>
      <c r="C147" s="11"/>
      <c r="D147" s="7" t="s">
        <v>30</v>
      </c>
      <c r="E147" s="50" t="s">
        <v>69</v>
      </c>
      <c r="F147" s="51">
        <v>150</v>
      </c>
      <c r="G147" s="51">
        <v>3.06</v>
      </c>
      <c r="H147" s="51">
        <v>5.52</v>
      </c>
      <c r="I147" s="51">
        <v>11.84</v>
      </c>
      <c r="J147" s="51">
        <v>141</v>
      </c>
      <c r="K147" s="52">
        <v>534</v>
      </c>
      <c r="L147" s="51">
        <v>17.33</v>
      </c>
    </row>
    <row r="148" spans="1:12" ht="15">
      <c r="A148" s="25"/>
      <c r="B148" s="16"/>
      <c r="C148" s="11"/>
      <c r="D148" s="7" t="s">
        <v>31</v>
      </c>
      <c r="E148" s="50" t="s">
        <v>59</v>
      </c>
      <c r="F148" s="51">
        <v>200</v>
      </c>
      <c r="G148" s="51">
        <v>0</v>
      </c>
      <c r="H148" s="51">
        <v>0</v>
      </c>
      <c r="I148" s="51">
        <v>14.3</v>
      </c>
      <c r="J148" s="51">
        <v>58</v>
      </c>
      <c r="K148" s="52">
        <v>685</v>
      </c>
      <c r="L148" s="51">
        <v>2.03</v>
      </c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>
        <v>50</v>
      </c>
      <c r="G150" s="51">
        <v>2.34</v>
      </c>
      <c r="H150" s="51">
        <v>0.54</v>
      </c>
      <c r="I150" s="51">
        <v>19.93</v>
      </c>
      <c r="J150" s="51">
        <v>126</v>
      </c>
      <c r="K150" s="52">
        <v>1</v>
      </c>
      <c r="L150" s="51">
        <v>2.06</v>
      </c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v>750</v>
      </c>
      <c r="G153" s="21">
        <f>SUM(G144:G152)</f>
        <v>25.22</v>
      </c>
      <c r="H153" s="21">
        <f>SUM(H144:H152)</f>
        <v>21.24</v>
      </c>
      <c r="I153" s="21">
        <f>SUM(I144:I152)</f>
        <v>67.80000000000001</v>
      </c>
      <c r="J153" s="21">
        <v>686</v>
      </c>
      <c r="K153" s="27"/>
      <c r="L153" s="21">
        <v>70.38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58" t="s">
        <v>4</v>
      </c>
      <c r="D173" s="59"/>
      <c r="E173" s="33"/>
      <c r="F173" s="34">
        <f>F139+F143+F153+F158+F165+F172</f>
        <v>1250</v>
      </c>
      <c r="G173" s="34">
        <f>G139+G143+G153+G158+G165+G172</f>
        <v>42.349999999999994</v>
      </c>
      <c r="H173" s="34">
        <f>H139+H143+H153+H158+H165+H172</f>
        <v>56.81999999999999</v>
      </c>
      <c r="I173" s="34">
        <f>I139+I143+I153+I158+I165+I172</f>
        <v>143.75</v>
      </c>
      <c r="J173" s="34">
        <f>J139+J143+J153+J158+J165+J172</f>
        <v>1344</v>
      </c>
      <c r="K173" s="35"/>
      <c r="L173" s="34">
        <f>L153+L139</f>
        <v>142.2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70</v>
      </c>
      <c r="F174" s="48" t="s">
        <v>45</v>
      </c>
      <c r="G174" s="48">
        <v>4.8</v>
      </c>
      <c r="H174" s="48">
        <v>8.2</v>
      </c>
      <c r="I174" s="48">
        <v>30.4</v>
      </c>
      <c r="J174" s="48">
        <v>222</v>
      </c>
      <c r="K174" s="49">
        <v>181</v>
      </c>
      <c r="L174" s="48">
        <v>31.5</v>
      </c>
    </row>
    <row r="175" spans="1:12" ht="15">
      <c r="A175" s="25"/>
      <c r="B175" s="16"/>
      <c r="C175" s="11"/>
      <c r="D175" s="6"/>
      <c r="E175" s="50" t="s">
        <v>71</v>
      </c>
      <c r="F175" s="51">
        <v>40</v>
      </c>
      <c r="G175" s="51">
        <v>5.08</v>
      </c>
      <c r="H175" s="51">
        <v>4.6</v>
      </c>
      <c r="I175" s="51">
        <v>0.28</v>
      </c>
      <c r="J175" s="51">
        <v>63</v>
      </c>
      <c r="K175" s="52">
        <v>209</v>
      </c>
      <c r="L175" s="51">
        <v>16</v>
      </c>
    </row>
    <row r="176" spans="1:12" ht="15">
      <c r="A176" s="25"/>
      <c r="B176" s="16"/>
      <c r="C176" s="11"/>
      <c r="D176" s="7" t="s">
        <v>22</v>
      </c>
      <c r="E176" s="50" t="s">
        <v>105</v>
      </c>
      <c r="F176" s="51" t="s">
        <v>82</v>
      </c>
      <c r="G176" s="51">
        <v>2.8</v>
      </c>
      <c r="H176" s="51">
        <v>2.4</v>
      </c>
      <c r="I176" s="51">
        <v>20</v>
      </c>
      <c r="J176" s="51">
        <v>112</v>
      </c>
      <c r="K176" s="52">
        <v>686</v>
      </c>
      <c r="L176" s="51">
        <v>9.6</v>
      </c>
    </row>
    <row r="177" spans="1:12" ht="15">
      <c r="A177" s="25"/>
      <c r="B177" s="16"/>
      <c r="C177" s="11"/>
      <c r="D177" s="7" t="s">
        <v>23</v>
      </c>
      <c r="E177" s="50" t="s">
        <v>48</v>
      </c>
      <c r="F177" s="51" t="s">
        <v>49</v>
      </c>
      <c r="G177" s="51">
        <v>8.06</v>
      </c>
      <c r="H177" s="51">
        <v>13.05</v>
      </c>
      <c r="I177" s="51">
        <v>12.5</v>
      </c>
      <c r="J177" s="51">
        <v>211</v>
      </c>
      <c r="K177" s="52">
        <v>3</v>
      </c>
      <c r="L177" s="51">
        <v>14.72</v>
      </c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v>530</v>
      </c>
      <c r="G181" s="21">
        <f>SUM(G174:G180)</f>
        <v>20.740000000000002</v>
      </c>
      <c r="H181" s="21">
        <f>SUM(H174:H180)</f>
        <v>28.25</v>
      </c>
      <c r="I181" s="21">
        <f>SUM(I174:I180)</f>
        <v>63.18</v>
      </c>
      <c r="J181" s="21">
        <f>SUM(J174:J180)</f>
        <v>608</v>
      </c>
      <c r="K181" s="27"/>
      <c r="L181" s="21">
        <f>SUM(L174:L180)</f>
        <v>71.82000000000001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25.5">
      <c r="A187" s="25"/>
      <c r="B187" s="16"/>
      <c r="C187" s="11"/>
      <c r="D187" s="7" t="s">
        <v>28</v>
      </c>
      <c r="E187" s="50" t="s">
        <v>72</v>
      </c>
      <c r="F187" s="51" t="s">
        <v>101</v>
      </c>
      <c r="G187" s="51">
        <v>6.25</v>
      </c>
      <c r="H187" s="51">
        <v>8</v>
      </c>
      <c r="I187" s="51">
        <v>11.5</v>
      </c>
      <c r="J187" s="51">
        <v>155</v>
      </c>
      <c r="K187" s="52">
        <v>110</v>
      </c>
      <c r="L187" s="51">
        <v>12.89</v>
      </c>
    </row>
    <row r="188" spans="1:12" ht="15">
      <c r="A188" s="25"/>
      <c r="B188" s="16"/>
      <c r="C188" s="11"/>
      <c r="D188" s="7" t="s">
        <v>29</v>
      </c>
      <c r="E188" s="50" t="s">
        <v>73</v>
      </c>
      <c r="F188" s="51">
        <v>100</v>
      </c>
      <c r="G188" s="51">
        <v>11.9</v>
      </c>
      <c r="H188" s="51">
        <v>12.8</v>
      </c>
      <c r="I188" s="51">
        <v>5.4</v>
      </c>
      <c r="J188" s="51">
        <v>185</v>
      </c>
      <c r="K188" s="52"/>
      <c r="L188" s="51">
        <v>38.86</v>
      </c>
    </row>
    <row r="189" spans="1:12" ht="15">
      <c r="A189" s="25"/>
      <c r="B189" s="16"/>
      <c r="C189" s="11"/>
      <c r="D189" s="7" t="s">
        <v>30</v>
      </c>
      <c r="E189" s="50" t="s">
        <v>74</v>
      </c>
      <c r="F189" s="51">
        <v>150</v>
      </c>
      <c r="G189" s="51">
        <v>6.3</v>
      </c>
      <c r="H189" s="51">
        <v>4.8</v>
      </c>
      <c r="I189" s="51">
        <v>28.35</v>
      </c>
      <c r="J189" s="51">
        <v>303</v>
      </c>
      <c r="K189" s="52">
        <v>378</v>
      </c>
      <c r="L189" s="51">
        <v>14.54</v>
      </c>
    </row>
    <row r="190" spans="1:12" ht="15">
      <c r="A190" s="25"/>
      <c r="B190" s="16"/>
      <c r="C190" s="11"/>
      <c r="D190" s="7" t="s">
        <v>31</v>
      </c>
      <c r="E190" s="50" t="s">
        <v>59</v>
      </c>
      <c r="F190" s="51">
        <v>200</v>
      </c>
      <c r="G190" s="51">
        <v>0</v>
      </c>
      <c r="H190" s="51">
        <v>0</v>
      </c>
      <c r="I190" s="51">
        <v>14.3</v>
      </c>
      <c r="J190" s="51">
        <v>59</v>
      </c>
      <c r="K190" s="52">
        <v>685</v>
      </c>
      <c r="L190" s="51">
        <v>2.03</v>
      </c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/>
      <c r="F192" s="51">
        <v>40</v>
      </c>
      <c r="G192" s="51">
        <v>3.4</v>
      </c>
      <c r="H192" s="51">
        <v>1.3</v>
      </c>
      <c r="I192" s="51">
        <v>17</v>
      </c>
      <c r="J192" s="51">
        <v>101</v>
      </c>
      <c r="K192" s="52">
        <v>1</v>
      </c>
      <c r="L192" s="51">
        <v>2.06</v>
      </c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v>763</v>
      </c>
      <c r="G195" s="21">
        <f>SUM(G186:G194)</f>
        <v>27.849999999999998</v>
      </c>
      <c r="H195" s="21">
        <f>SUM(H186:H194)</f>
        <v>26.900000000000002</v>
      </c>
      <c r="I195" s="21">
        <f>SUM(I186:I194)</f>
        <v>76.55</v>
      </c>
      <c r="J195" s="21">
        <f>SUM(J186:J194)</f>
        <v>803</v>
      </c>
      <c r="K195" s="27"/>
      <c r="L195" s="21">
        <v>70.38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58" t="s">
        <v>4</v>
      </c>
      <c r="D215" s="59"/>
      <c r="E215" s="33"/>
      <c r="F215" s="34">
        <f>F181+F185+F195+F200+F207+F214</f>
        <v>1293</v>
      </c>
      <c r="G215" s="34">
        <f>G181+G185+G195+G200+G207+G214</f>
        <v>48.59</v>
      </c>
      <c r="H215" s="34">
        <f>H181+H185+H195+H200+H207+H214</f>
        <v>55.150000000000006</v>
      </c>
      <c r="I215" s="34">
        <f>I181+I185+I195+I200+I207+I214</f>
        <v>139.73</v>
      </c>
      <c r="J215" s="34">
        <f>J181+J185+J195+J200+J207+J214</f>
        <v>1411</v>
      </c>
      <c r="K215" s="35"/>
      <c r="L215" s="34">
        <f>L195+L181</f>
        <v>142.2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>SUM(G216:G222)</f>
        <v>0</v>
      </c>
      <c r="H223" s="21">
        <f>SUM(H216:H222)</f>
        <v>0</v>
      </c>
      <c r="I223" s="21">
        <f>SUM(I216:I222)</f>
        <v>0</v>
      </c>
      <c r="J223" s="21">
        <f>SUM(J216:J222)</f>
        <v>0</v>
      </c>
      <c r="K223" s="27"/>
      <c r="L223" s="21">
        <f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>SUM(H228:H236)</f>
        <v>0</v>
      </c>
      <c r="I237" s="21">
        <f>SUM(I228:I236)</f>
        <v>0</v>
      </c>
      <c r="J237" s="21">
        <f>SUM(J228:J236)</f>
        <v>0</v>
      </c>
      <c r="K237" s="27"/>
      <c r="L237" s="21">
        <f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58" t="s">
        <v>4</v>
      </c>
      <c r="D257" s="59"/>
      <c r="E257" s="33"/>
      <c r="F257" s="34">
        <f>F223+F227+F237+F242+F249+F256</f>
        <v>0</v>
      </c>
      <c r="G257" s="34">
        <f>G223+G227+G237+G242+G249+G256</f>
        <v>0</v>
      </c>
      <c r="H257" s="34">
        <f>H223+H227+H237+H242+H249+H256</f>
        <v>0</v>
      </c>
      <c r="I257" s="34">
        <f>I223+I227+I237+I242+I249+I256</f>
        <v>0</v>
      </c>
      <c r="J257" s="34">
        <f>J223+J227+J237+J242+J249+J256</f>
        <v>0</v>
      </c>
      <c r="K257" s="35"/>
      <c r="L257" s="34">
        <f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21">
        <f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58" t="s">
        <v>4</v>
      </c>
      <c r="D299" s="59"/>
      <c r="E299" s="33"/>
      <c r="F299" s="34">
        <f>F265+F269+F279+F284+F291+F298</f>
        <v>0</v>
      </c>
      <c r="G299" s="34">
        <f>G265+G269+G279+G284+G291+G298</f>
        <v>0</v>
      </c>
      <c r="H299" s="34">
        <f>H265+H269+H279+H284+H291+H298</f>
        <v>0</v>
      </c>
      <c r="I299" s="34">
        <f>I265+I269+I279+I284+I291+I298</f>
        <v>0</v>
      </c>
      <c r="J299" s="34">
        <f>J265+J269+J279+J284+J291+J298</f>
        <v>0</v>
      </c>
      <c r="K299" s="35"/>
      <c r="L299" s="34">
        <f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74</v>
      </c>
      <c r="F300" s="48" t="s">
        <v>45</v>
      </c>
      <c r="G300" s="48">
        <v>6.3</v>
      </c>
      <c r="H300" s="48">
        <v>4.8</v>
      </c>
      <c r="I300" s="48">
        <v>28.35</v>
      </c>
      <c r="J300" s="48">
        <v>303</v>
      </c>
      <c r="K300" s="49">
        <v>246</v>
      </c>
      <c r="L300" s="48">
        <v>16.54</v>
      </c>
    </row>
    <row r="301" spans="1:12" ht="15">
      <c r="A301" s="25"/>
      <c r="B301" s="16"/>
      <c r="C301" s="11"/>
      <c r="D301" s="6"/>
      <c r="E301" s="50" t="s">
        <v>76</v>
      </c>
      <c r="F301" s="51">
        <v>100</v>
      </c>
      <c r="G301" s="51">
        <v>6.01</v>
      </c>
      <c r="H301" s="51">
        <v>9.65</v>
      </c>
      <c r="I301" s="51">
        <v>1.64</v>
      </c>
      <c r="J301" s="51">
        <v>117</v>
      </c>
      <c r="K301" s="52">
        <v>288</v>
      </c>
      <c r="L301" s="51">
        <v>37.94</v>
      </c>
    </row>
    <row r="302" spans="1:12" ht="15">
      <c r="A302" s="25"/>
      <c r="B302" s="16"/>
      <c r="C302" s="11"/>
      <c r="D302" s="7" t="s">
        <v>22</v>
      </c>
      <c r="E302" s="50" t="s">
        <v>52</v>
      </c>
      <c r="F302" s="51">
        <v>200</v>
      </c>
      <c r="G302" s="51">
        <v>0</v>
      </c>
      <c r="H302" s="51">
        <v>0</v>
      </c>
      <c r="I302" s="51">
        <v>14.3</v>
      </c>
      <c r="J302" s="51">
        <v>58</v>
      </c>
      <c r="K302" s="52">
        <v>686</v>
      </c>
      <c r="L302" s="51">
        <v>12.31</v>
      </c>
    </row>
    <row r="303" spans="1:12" ht="15">
      <c r="A303" s="25"/>
      <c r="B303" s="16"/>
      <c r="C303" s="11"/>
      <c r="D303" s="7" t="s">
        <v>23</v>
      </c>
      <c r="E303" s="50" t="s">
        <v>102</v>
      </c>
      <c r="F303" s="51">
        <v>40</v>
      </c>
      <c r="G303" s="51">
        <v>10.76</v>
      </c>
      <c r="H303" s="51">
        <v>4.5</v>
      </c>
      <c r="I303" s="51">
        <v>43.5</v>
      </c>
      <c r="J303" s="51">
        <v>105</v>
      </c>
      <c r="K303" s="52">
        <v>3</v>
      </c>
      <c r="L303" s="51">
        <v>5.03</v>
      </c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v>550</v>
      </c>
      <c r="G307" s="21">
        <f>SUM(G300:G306)</f>
        <v>23.07</v>
      </c>
      <c r="H307" s="21">
        <f>SUM(H300:H306)</f>
        <v>18.95</v>
      </c>
      <c r="I307" s="21">
        <f>SUM(I300:I306)</f>
        <v>87.79</v>
      </c>
      <c r="J307" s="21">
        <v>584</v>
      </c>
      <c r="K307" s="27"/>
      <c r="L307" s="21">
        <f>SUM(L300:L306)</f>
        <v>71.82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>
      <c r="A313" s="25"/>
      <c r="B313" s="16"/>
      <c r="C313" s="11"/>
      <c r="D313" s="7" t="s">
        <v>28</v>
      </c>
      <c r="E313" s="50" t="s">
        <v>77</v>
      </c>
      <c r="F313" s="51">
        <v>250</v>
      </c>
      <c r="G313" s="51">
        <v>13.83</v>
      </c>
      <c r="H313" s="51">
        <v>6.28</v>
      </c>
      <c r="I313" s="51">
        <v>22.94</v>
      </c>
      <c r="J313" s="51">
        <v>144</v>
      </c>
      <c r="K313" s="52">
        <v>112</v>
      </c>
      <c r="L313" s="51">
        <v>16.81</v>
      </c>
    </row>
    <row r="314" spans="1:12" ht="15">
      <c r="A314" s="25"/>
      <c r="B314" s="16"/>
      <c r="C314" s="11"/>
      <c r="D314" s="7" t="s">
        <v>29</v>
      </c>
      <c r="E314" s="50" t="s">
        <v>78</v>
      </c>
      <c r="F314" s="51">
        <v>100</v>
      </c>
      <c r="G314" s="51">
        <v>6.8</v>
      </c>
      <c r="H314" s="51">
        <v>6.8</v>
      </c>
      <c r="I314" s="51">
        <v>1.95</v>
      </c>
      <c r="J314" s="51">
        <v>98</v>
      </c>
      <c r="K314" s="52">
        <v>431</v>
      </c>
      <c r="L314" s="51">
        <v>38.7</v>
      </c>
    </row>
    <row r="315" spans="1:12" ht="15">
      <c r="A315" s="25"/>
      <c r="B315" s="16"/>
      <c r="C315" s="11"/>
      <c r="D315" s="7" t="s">
        <v>30</v>
      </c>
      <c r="E315" s="50" t="s">
        <v>79</v>
      </c>
      <c r="F315" s="51">
        <v>150</v>
      </c>
      <c r="G315" s="51">
        <v>5.1</v>
      </c>
      <c r="H315" s="51">
        <v>9.15</v>
      </c>
      <c r="I315" s="51">
        <v>34.2</v>
      </c>
      <c r="J315" s="51">
        <v>244</v>
      </c>
      <c r="K315" s="52">
        <v>516</v>
      </c>
      <c r="L315" s="51">
        <v>10.78</v>
      </c>
    </row>
    <row r="316" spans="1:12" ht="15">
      <c r="A316" s="25"/>
      <c r="B316" s="16"/>
      <c r="C316" s="11"/>
      <c r="D316" s="7" t="s">
        <v>31</v>
      </c>
      <c r="E316" s="50" t="s">
        <v>52</v>
      </c>
      <c r="F316" s="51">
        <v>200</v>
      </c>
      <c r="G316" s="51">
        <v>0</v>
      </c>
      <c r="H316" s="51">
        <v>0</v>
      </c>
      <c r="I316" s="51">
        <v>14.3</v>
      </c>
      <c r="J316" s="51">
        <v>58</v>
      </c>
      <c r="K316" s="52">
        <v>685</v>
      </c>
      <c r="L316" s="51">
        <v>2.03</v>
      </c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/>
      <c r="F318" s="51">
        <v>50</v>
      </c>
      <c r="G318" s="51">
        <v>3.4</v>
      </c>
      <c r="H318" s="51">
        <v>1.3</v>
      </c>
      <c r="I318" s="51">
        <v>17</v>
      </c>
      <c r="J318" s="51">
        <v>126</v>
      </c>
      <c r="K318" s="52">
        <v>1</v>
      </c>
      <c r="L318" s="51">
        <v>2.06</v>
      </c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v>750</v>
      </c>
      <c r="G321" s="21">
        <f>SUM(G312:G320)</f>
        <v>29.129999999999995</v>
      </c>
      <c r="H321" s="21">
        <f>SUM(H312:H320)</f>
        <v>23.53</v>
      </c>
      <c r="I321" s="21">
        <f>SUM(I312:I320)</f>
        <v>90.39</v>
      </c>
      <c r="J321" s="21">
        <f>SUM(J312:J320)</f>
        <v>670</v>
      </c>
      <c r="K321" s="27"/>
      <c r="L321" s="21">
        <v>70.38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58" t="s">
        <v>4</v>
      </c>
      <c r="D341" s="59"/>
      <c r="E341" s="33"/>
      <c r="F341" s="34">
        <f>F307+F311+F321+F326+F333+F340</f>
        <v>1300</v>
      </c>
      <c r="G341" s="34">
        <f>G307+G311+G321+G326+G333+G340</f>
        <v>52.199999999999996</v>
      </c>
      <c r="H341" s="34">
        <f>H307+H311+H321+H326+H333+H340</f>
        <v>42.480000000000004</v>
      </c>
      <c r="I341" s="34">
        <f>I307+I311+I321+I326+I333+I340</f>
        <v>178.18</v>
      </c>
      <c r="J341" s="34">
        <f>J307+J311+J321+J326+J333+J340</f>
        <v>1254</v>
      </c>
      <c r="K341" s="35"/>
      <c r="L341" s="34">
        <f>L321+L307</f>
        <v>142.2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80</v>
      </c>
      <c r="F342" s="48" t="s">
        <v>45</v>
      </c>
      <c r="G342" s="48">
        <v>9.04</v>
      </c>
      <c r="H342" s="48">
        <v>13.44</v>
      </c>
      <c r="I342" s="48">
        <v>40.16</v>
      </c>
      <c r="J342" s="48">
        <v>318</v>
      </c>
      <c r="K342" s="49">
        <v>246</v>
      </c>
      <c r="L342" s="48">
        <v>41.78</v>
      </c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 t="s">
        <v>81</v>
      </c>
      <c r="F344" s="51" t="s">
        <v>82</v>
      </c>
      <c r="G344" s="51">
        <v>3.17</v>
      </c>
      <c r="H344" s="51">
        <v>2.68</v>
      </c>
      <c r="I344" s="51">
        <v>15.95</v>
      </c>
      <c r="J344" s="51">
        <v>101</v>
      </c>
      <c r="K344" s="52">
        <v>379</v>
      </c>
      <c r="L344" s="51">
        <v>15.32</v>
      </c>
    </row>
    <row r="345" spans="1:12" ht="15">
      <c r="A345" s="15"/>
      <c r="B345" s="16"/>
      <c r="C345" s="11"/>
      <c r="D345" s="7" t="s">
        <v>23</v>
      </c>
      <c r="E345" s="50" t="s">
        <v>48</v>
      </c>
      <c r="F345" s="51" t="s">
        <v>99</v>
      </c>
      <c r="G345" s="51">
        <v>8.06</v>
      </c>
      <c r="H345" s="51">
        <v>13.05</v>
      </c>
      <c r="I345" s="51">
        <v>12.5</v>
      </c>
      <c r="J345" s="51">
        <v>211</v>
      </c>
      <c r="K345" s="52">
        <v>3</v>
      </c>
      <c r="L345" s="51">
        <v>14.72</v>
      </c>
    </row>
    <row r="346" spans="1:12" ht="15">
      <c r="A346" s="15"/>
      <c r="B346" s="16"/>
      <c r="C346" s="11"/>
      <c r="D346" s="7" t="s">
        <v>24</v>
      </c>
      <c r="E346" s="50"/>
      <c r="F346" s="51"/>
      <c r="G346" s="51">
        <v>0</v>
      </c>
      <c r="H346" s="51">
        <v>0</v>
      </c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v>500</v>
      </c>
      <c r="G349" s="21">
        <f>SUM(G342:G348)</f>
        <v>20.27</v>
      </c>
      <c r="H349" s="21">
        <f>SUM(H342:H348)</f>
        <v>29.17</v>
      </c>
      <c r="I349" s="21">
        <f>SUM(I342:I348)</f>
        <v>68.61</v>
      </c>
      <c r="J349" s="21">
        <f>SUM(J342:J348)</f>
        <v>630</v>
      </c>
      <c r="K349" s="27"/>
      <c r="L349" s="21">
        <f>SUM(L342:L348)</f>
        <v>71.82000000000001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 t="s">
        <v>83</v>
      </c>
      <c r="F355" s="51">
        <v>250</v>
      </c>
      <c r="G355" s="51">
        <v>7.5</v>
      </c>
      <c r="H355" s="51">
        <v>4.75</v>
      </c>
      <c r="I355" s="51">
        <v>30.25</v>
      </c>
      <c r="J355" s="51">
        <v>195</v>
      </c>
      <c r="K355" s="52">
        <v>160</v>
      </c>
      <c r="L355" s="51">
        <v>19.08</v>
      </c>
    </row>
    <row r="356" spans="1:12" ht="15">
      <c r="A356" s="15"/>
      <c r="B356" s="16"/>
      <c r="C356" s="11"/>
      <c r="D356" s="7" t="s">
        <v>29</v>
      </c>
      <c r="E356" s="50" t="s">
        <v>84</v>
      </c>
      <c r="F356" s="51">
        <v>100</v>
      </c>
      <c r="G356" s="51">
        <v>21.67</v>
      </c>
      <c r="H356" s="51">
        <v>6.66</v>
      </c>
      <c r="I356" s="51">
        <v>0</v>
      </c>
      <c r="J356" s="51">
        <v>207</v>
      </c>
      <c r="K356" s="52">
        <v>288</v>
      </c>
      <c r="L356" s="51">
        <v>33.9</v>
      </c>
    </row>
    <row r="357" spans="1:12" ht="15">
      <c r="A357" s="15"/>
      <c r="B357" s="16"/>
      <c r="C357" s="11"/>
      <c r="D357" s="7" t="s">
        <v>30</v>
      </c>
      <c r="E357" s="50" t="s">
        <v>85</v>
      </c>
      <c r="F357" s="51">
        <v>150</v>
      </c>
      <c r="G357" s="51">
        <v>3.75</v>
      </c>
      <c r="H357" s="51">
        <v>6.15</v>
      </c>
      <c r="I357" s="51">
        <v>38.55</v>
      </c>
      <c r="J357" s="51">
        <v>228</v>
      </c>
      <c r="K357" s="52">
        <v>378</v>
      </c>
      <c r="L357" s="51">
        <v>13.31</v>
      </c>
    </row>
    <row r="358" spans="1:12" ht="15">
      <c r="A358" s="15"/>
      <c r="B358" s="16"/>
      <c r="C358" s="11"/>
      <c r="D358" s="7" t="s">
        <v>31</v>
      </c>
      <c r="E358" s="50" t="s">
        <v>52</v>
      </c>
      <c r="F358" s="51">
        <v>200</v>
      </c>
      <c r="G358" s="51">
        <v>0</v>
      </c>
      <c r="H358" s="51">
        <v>0</v>
      </c>
      <c r="I358" s="51">
        <v>14.3</v>
      </c>
      <c r="J358" s="51">
        <v>58</v>
      </c>
      <c r="K358" s="52">
        <v>685</v>
      </c>
      <c r="L358" s="51">
        <v>2.03</v>
      </c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/>
      <c r="F360" s="51">
        <v>40</v>
      </c>
      <c r="G360" s="51">
        <v>3.4</v>
      </c>
      <c r="H360" s="51">
        <v>1.3</v>
      </c>
      <c r="I360" s="51">
        <v>17</v>
      </c>
      <c r="J360" s="51">
        <v>101</v>
      </c>
      <c r="K360" s="52">
        <v>1</v>
      </c>
      <c r="L360" s="51">
        <v>2.06</v>
      </c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v>740</v>
      </c>
      <c r="G363" s="21">
        <f>SUM(G354:G362)</f>
        <v>36.32</v>
      </c>
      <c r="H363" s="21">
        <f>SUM(H354:H362)</f>
        <v>18.860000000000003</v>
      </c>
      <c r="I363" s="21">
        <f>SUM(I354:I362)</f>
        <v>100.1</v>
      </c>
      <c r="J363" s="21">
        <v>789</v>
      </c>
      <c r="K363" s="27"/>
      <c r="L363" s="21">
        <v>70.38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58" t="s">
        <v>4</v>
      </c>
      <c r="D383" s="59"/>
      <c r="E383" s="33"/>
      <c r="F383" s="34">
        <f>F349+F353+F363+F368+F375+F382</f>
        <v>1240</v>
      </c>
      <c r="G383" s="34">
        <f>G349+G353+G363+G368+G375+G382</f>
        <v>56.59</v>
      </c>
      <c r="H383" s="34">
        <f>H349+H353+H363+H368+H375+H382</f>
        <v>48.03</v>
      </c>
      <c r="I383" s="34">
        <f>I349+I353+I363+I368+I375+I382</f>
        <v>168.70999999999998</v>
      </c>
      <c r="J383" s="34">
        <f>J349+J353+J363+J368+J375+J382</f>
        <v>1419</v>
      </c>
      <c r="K383" s="35"/>
      <c r="L383" s="34">
        <f>L363+L349</f>
        <v>142.2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58</v>
      </c>
      <c r="F384" s="48">
        <v>250</v>
      </c>
      <c r="G384" s="48">
        <v>15.44</v>
      </c>
      <c r="H384" s="48">
        <v>21.93</v>
      </c>
      <c r="I384" s="48">
        <v>1487</v>
      </c>
      <c r="J384" s="48">
        <v>377</v>
      </c>
      <c r="K384" s="49">
        <v>384</v>
      </c>
      <c r="L384" s="48">
        <v>51.47</v>
      </c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106</v>
      </c>
      <c r="F386" s="51" t="s">
        <v>82</v>
      </c>
      <c r="G386" s="51">
        <v>2.8</v>
      </c>
      <c r="H386" s="51">
        <v>2.4</v>
      </c>
      <c r="I386" s="51">
        <v>20</v>
      </c>
      <c r="J386" s="51">
        <v>112</v>
      </c>
      <c r="K386" s="52">
        <v>379</v>
      </c>
      <c r="L386" s="51">
        <v>15.32</v>
      </c>
    </row>
    <row r="387" spans="1:12" ht="15">
      <c r="A387" s="25"/>
      <c r="B387" s="16"/>
      <c r="C387" s="11"/>
      <c r="D387" s="7" t="s">
        <v>23</v>
      </c>
      <c r="E387" s="50" t="s">
        <v>102</v>
      </c>
      <c r="F387" s="51">
        <v>40</v>
      </c>
      <c r="G387" s="51">
        <v>3.7</v>
      </c>
      <c r="H387" s="51">
        <v>8.5</v>
      </c>
      <c r="I387" s="51">
        <v>26.25</v>
      </c>
      <c r="J387" s="51">
        <v>105</v>
      </c>
      <c r="K387" s="52">
        <v>1</v>
      </c>
      <c r="L387" s="51">
        <v>5.03</v>
      </c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v>510</v>
      </c>
      <c r="G391" s="21">
        <f>SUM(G384:G390)</f>
        <v>21.939999999999998</v>
      </c>
      <c r="H391" s="21">
        <f>SUM(H384:H390)</f>
        <v>32.83</v>
      </c>
      <c r="I391" s="21">
        <f>SUM(I384:I390)</f>
        <v>1533.25</v>
      </c>
      <c r="J391" s="21">
        <f>SUM(J384:J390)</f>
        <v>594</v>
      </c>
      <c r="K391" s="27"/>
      <c r="L391" s="21">
        <f>SUM(L384:L390)</f>
        <v>71.82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 t="s">
        <v>87</v>
      </c>
      <c r="F397" s="51">
        <v>250</v>
      </c>
      <c r="G397" s="51">
        <v>15.6</v>
      </c>
      <c r="H397" s="51">
        <v>8.6</v>
      </c>
      <c r="I397" s="51">
        <v>20.5</v>
      </c>
      <c r="J397" s="51">
        <v>184</v>
      </c>
      <c r="K397" s="52">
        <v>132</v>
      </c>
      <c r="L397" s="51">
        <v>20</v>
      </c>
    </row>
    <row r="398" spans="1:12" ht="15">
      <c r="A398" s="25"/>
      <c r="B398" s="16"/>
      <c r="C398" s="11"/>
      <c r="D398" s="7" t="s">
        <v>29</v>
      </c>
      <c r="E398" s="50" t="s">
        <v>47</v>
      </c>
      <c r="F398" s="51" t="s">
        <v>88</v>
      </c>
      <c r="G398" s="51">
        <v>8.33</v>
      </c>
      <c r="H398" s="51">
        <v>17.93</v>
      </c>
      <c r="I398" s="51">
        <v>1.2</v>
      </c>
      <c r="J398" s="51">
        <v>200</v>
      </c>
      <c r="K398" s="52">
        <v>413</v>
      </c>
      <c r="L398" s="51">
        <v>27</v>
      </c>
    </row>
    <row r="399" spans="1:12" ht="15">
      <c r="A399" s="25"/>
      <c r="B399" s="16"/>
      <c r="C399" s="11"/>
      <c r="D399" s="7" t="s">
        <v>30</v>
      </c>
      <c r="E399" s="50" t="s">
        <v>89</v>
      </c>
      <c r="F399" s="51">
        <v>150</v>
      </c>
      <c r="G399" s="51">
        <v>2.45</v>
      </c>
      <c r="H399" s="51">
        <v>4.85</v>
      </c>
      <c r="I399" s="51">
        <v>22.79</v>
      </c>
      <c r="J399" s="51">
        <v>147</v>
      </c>
      <c r="K399" s="52">
        <v>312</v>
      </c>
      <c r="L399" s="51">
        <v>19.29</v>
      </c>
    </row>
    <row r="400" spans="1:12" ht="15">
      <c r="A400" s="25"/>
      <c r="B400" s="16"/>
      <c r="C400" s="11"/>
      <c r="D400" s="7" t="s">
        <v>31</v>
      </c>
      <c r="E400" s="50" t="s">
        <v>52</v>
      </c>
      <c r="F400" s="51">
        <v>200</v>
      </c>
      <c r="G400" s="51">
        <v>0</v>
      </c>
      <c r="H400" s="51">
        <v>0</v>
      </c>
      <c r="I400" s="51">
        <v>14.3</v>
      </c>
      <c r="J400" s="51">
        <v>58</v>
      </c>
      <c r="K400" s="52">
        <v>685</v>
      </c>
      <c r="L400" s="51">
        <v>2.03</v>
      </c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/>
      <c r="F402" s="51">
        <v>40</v>
      </c>
      <c r="G402" s="51">
        <v>2.34</v>
      </c>
      <c r="H402" s="51">
        <v>0.54</v>
      </c>
      <c r="I402" s="51">
        <v>19.93</v>
      </c>
      <c r="J402" s="51">
        <v>101</v>
      </c>
      <c r="K402" s="52">
        <v>1</v>
      </c>
      <c r="L402" s="51">
        <v>2.06</v>
      </c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v>717</v>
      </c>
      <c r="G405" s="21">
        <f>SUM(G396:G404)</f>
        <v>28.72</v>
      </c>
      <c r="H405" s="21">
        <f>SUM(H396:H404)</f>
        <v>31.92</v>
      </c>
      <c r="I405" s="21">
        <f>SUM(I396:I404)</f>
        <v>78.72</v>
      </c>
      <c r="J405" s="21">
        <f>SUM(J396:J404)</f>
        <v>690</v>
      </c>
      <c r="K405" s="27"/>
      <c r="L405" s="21">
        <v>70.38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58" t="s">
        <v>4</v>
      </c>
      <c r="D425" s="59"/>
      <c r="E425" s="33"/>
      <c r="F425" s="34">
        <f>F391+F395+F405+F410+F417+F424</f>
        <v>1227</v>
      </c>
      <c r="G425" s="34">
        <f>G391+G395+G405+G410+G417+G424</f>
        <v>50.66</v>
      </c>
      <c r="H425" s="34">
        <f>H391+H395+H405+H410+H417+H424</f>
        <v>64.75</v>
      </c>
      <c r="I425" s="34">
        <f>I391+I395+I405+I410+I417+I424</f>
        <v>1611.97</v>
      </c>
      <c r="J425" s="34">
        <f>J391+J395+J405+J410+J417+J424</f>
        <v>1284</v>
      </c>
      <c r="K425" s="35"/>
      <c r="L425" s="34">
        <f>L405+L391</f>
        <v>142.2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90</v>
      </c>
      <c r="F426" s="48" t="s">
        <v>45</v>
      </c>
      <c r="G426" s="48">
        <v>6</v>
      </c>
      <c r="H426" s="48">
        <v>8.2</v>
      </c>
      <c r="I426" s="48">
        <v>3.2</v>
      </c>
      <c r="J426" s="48">
        <v>238</v>
      </c>
      <c r="K426" s="49">
        <v>246</v>
      </c>
      <c r="L426" s="48">
        <v>48.74</v>
      </c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55</v>
      </c>
      <c r="F428" s="51" t="s">
        <v>56</v>
      </c>
      <c r="G428" s="51">
        <v>0.53</v>
      </c>
      <c r="H428" s="51">
        <v>0</v>
      </c>
      <c r="I428" s="51">
        <v>0</v>
      </c>
      <c r="J428" s="51">
        <v>60</v>
      </c>
      <c r="K428" s="52">
        <v>686</v>
      </c>
      <c r="L428" s="51">
        <v>8.36</v>
      </c>
    </row>
    <row r="429" spans="1:12" ht="15">
      <c r="A429" s="25"/>
      <c r="B429" s="16"/>
      <c r="C429" s="11"/>
      <c r="D429" s="7" t="s">
        <v>23</v>
      </c>
      <c r="E429" s="50" t="s">
        <v>48</v>
      </c>
      <c r="F429" s="51" t="s">
        <v>99</v>
      </c>
      <c r="G429" s="51">
        <v>9.68</v>
      </c>
      <c r="H429" s="51">
        <v>4.05</v>
      </c>
      <c r="I429" s="51">
        <v>39.15</v>
      </c>
      <c r="J429" s="51">
        <v>211</v>
      </c>
      <c r="K429" s="52">
        <v>3</v>
      </c>
      <c r="L429" s="51">
        <v>14.72</v>
      </c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v>502</v>
      </c>
      <c r="G433" s="21">
        <f>SUM(G426:G432)</f>
        <v>16.21</v>
      </c>
      <c r="H433" s="21">
        <f>SUM(H426:H432)</f>
        <v>12.25</v>
      </c>
      <c r="I433" s="21">
        <f>SUM(I426:I432)</f>
        <v>42.35</v>
      </c>
      <c r="J433" s="21">
        <v>509</v>
      </c>
      <c r="K433" s="27"/>
      <c r="L433" s="21">
        <f>SUM(L426:L432)</f>
        <v>71.82000000000001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 t="s">
        <v>96</v>
      </c>
      <c r="F439" s="51" t="s">
        <v>100</v>
      </c>
      <c r="G439" s="51">
        <v>5.6</v>
      </c>
      <c r="H439" s="51">
        <v>10.84</v>
      </c>
      <c r="I439" s="51">
        <v>19.23</v>
      </c>
      <c r="J439" s="51">
        <v>214</v>
      </c>
      <c r="K439" s="52">
        <v>102</v>
      </c>
      <c r="L439" s="51">
        <v>22.03</v>
      </c>
    </row>
    <row r="440" spans="1:12" ht="15">
      <c r="A440" s="25"/>
      <c r="B440" s="16"/>
      <c r="C440" s="11"/>
      <c r="D440" s="7" t="s">
        <v>29</v>
      </c>
      <c r="E440" s="50" t="s">
        <v>92</v>
      </c>
      <c r="F440" s="51">
        <v>100</v>
      </c>
      <c r="G440" s="51">
        <v>23.46</v>
      </c>
      <c r="H440" s="51">
        <v>25.82</v>
      </c>
      <c r="I440" s="51">
        <v>0.5</v>
      </c>
      <c r="J440" s="51">
        <v>328</v>
      </c>
      <c r="K440" s="52">
        <v>288</v>
      </c>
      <c r="L440" s="51">
        <v>33.47</v>
      </c>
    </row>
    <row r="441" spans="1:12" ht="15">
      <c r="A441" s="25"/>
      <c r="B441" s="16"/>
      <c r="C441" s="11"/>
      <c r="D441" s="7" t="s">
        <v>30</v>
      </c>
      <c r="E441" s="50" t="s">
        <v>79</v>
      </c>
      <c r="F441" s="51">
        <v>150</v>
      </c>
      <c r="G441" s="51">
        <v>5.1</v>
      </c>
      <c r="H441" s="51">
        <v>9.15</v>
      </c>
      <c r="I441" s="51">
        <v>34.2</v>
      </c>
      <c r="J441" s="51">
        <v>245</v>
      </c>
      <c r="K441" s="52">
        <v>516</v>
      </c>
      <c r="L441" s="51">
        <v>10.79</v>
      </c>
    </row>
    <row r="442" spans="1:12" ht="15">
      <c r="A442" s="25"/>
      <c r="B442" s="16"/>
      <c r="C442" s="11"/>
      <c r="D442" s="7" t="s">
        <v>31</v>
      </c>
      <c r="E442" s="50" t="s">
        <v>52</v>
      </c>
      <c r="F442" s="51">
        <v>200</v>
      </c>
      <c r="G442" s="51">
        <v>0</v>
      </c>
      <c r="H442" s="51">
        <v>0</v>
      </c>
      <c r="I442" s="51">
        <v>14.3</v>
      </c>
      <c r="J442" s="51">
        <v>58</v>
      </c>
      <c r="K442" s="52">
        <v>685</v>
      </c>
      <c r="L442" s="51">
        <v>2.03</v>
      </c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>
        <v>40</v>
      </c>
      <c r="G444" s="51">
        <v>3.4</v>
      </c>
      <c r="H444" s="51">
        <v>1.3</v>
      </c>
      <c r="I444" s="51">
        <v>17</v>
      </c>
      <c r="J444" s="51">
        <v>101</v>
      </c>
      <c r="K444" s="52">
        <v>1</v>
      </c>
      <c r="L444" s="51">
        <v>2.06</v>
      </c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v>753</v>
      </c>
      <c r="G447" s="21">
        <f>SUM(G438:G446)</f>
        <v>37.56</v>
      </c>
      <c r="H447" s="21">
        <f>SUM(H438:H446)</f>
        <v>47.10999999999999</v>
      </c>
      <c r="I447" s="21">
        <f>SUM(I438:I446)</f>
        <v>85.23</v>
      </c>
      <c r="J447" s="21">
        <v>946</v>
      </c>
      <c r="K447" s="27"/>
      <c r="L447" s="21">
        <v>70.38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58" t="s">
        <v>4</v>
      </c>
      <c r="D467" s="59"/>
      <c r="E467" s="33"/>
      <c r="F467" s="34">
        <f>F433+F437+F447+F452+F459+F466</f>
        <v>1255</v>
      </c>
      <c r="G467" s="34">
        <f>G433+G437+G447+G452+G459+G466</f>
        <v>53.77</v>
      </c>
      <c r="H467" s="34">
        <f>H433+H437+H447+H452+H459+H466</f>
        <v>59.35999999999999</v>
      </c>
      <c r="I467" s="34">
        <f>I433+I437+I447+I452+I459+I466</f>
        <v>127.58000000000001</v>
      </c>
      <c r="J467" s="34">
        <f>J433+J437+J447+J452+J459+J466</f>
        <v>1455</v>
      </c>
      <c r="K467" s="35"/>
      <c r="L467" s="34">
        <f>L447+L433</f>
        <v>142.2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93</v>
      </c>
      <c r="F468" s="48" t="s">
        <v>45</v>
      </c>
      <c r="G468" s="48">
        <v>6.2</v>
      </c>
      <c r="H468" s="48">
        <v>9.2</v>
      </c>
      <c r="I468" s="48">
        <v>50.2</v>
      </c>
      <c r="J468" s="48">
        <v>305</v>
      </c>
      <c r="K468" s="49">
        <v>246</v>
      </c>
      <c r="L468" s="48">
        <v>31.76</v>
      </c>
    </row>
    <row r="469" spans="1:12" ht="15">
      <c r="A469" s="25"/>
      <c r="B469" s="16"/>
      <c r="C469" s="11"/>
      <c r="D469" s="6"/>
      <c r="E469" s="50" t="s">
        <v>65</v>
      </c>
      <c r="F469" s="51">
        <v>75</v>
      </c>
      <c r="G469" s="51">
        <v>7.5</v>
      </c>
      <c r="H469" s="51">
        <v>8.33</v>
      </c>
      <c r="I469" s="51">
        <v>17.93</v>
      </c>
      <c r="J469" s="51">
        <v>200</v>
      </c>
      <c r="K469" s="52">
        <v>413</v>
      </c>
      <c r="L469" s="51">
        <v>25.93</v>
      </c>
    </row>
    <row r="470" spans="1:12" ht="15">
      <c r="A470" s="25"/>
      <c r="B470" s="16"/>
      <c r="C470" s="11"/>
      <c r="D470" s="7" t="s">
        <v>22</v>
      </c>
      <c r="E470" s="50" t="s">
        <v>106</v>
      </c>
      <c r="F470" s="51" t="s">
        <v>82</v>
      </c>
      <c r="G470" s="51">
        <v>5.8</v>
      </c>
      <c r="H470" s="51">
        <v>5.8</v>
      </c>
      <c r="I470" s="51">
        <v>34.4</v>
      </c>
      <c r="J470" s="51">
        <v>112</v>
      </c>
      <c r="K470" s="52">
        <v>686</v>
      </c>
      <c r="L470" s="51">
        <v>5.62</v>
      </c>
    </row>
    <row r="471" spans="1:12" ht="15">
      <c r="A471" s="25"/>
      <c r="B471" s="16"/>
      <c r="C471" s="11"/>
      <c r="D471" s="7" t="s">
        <v>23</v>
      </c>
      <c r="E471" s="50" t="s">
        <v>86</v>
      </c>
      <c r="F471" s="51" t="s">
        <v>67</v>
      </c>
      <c r="G471" s="51">
        <v>3.7</v>
      </c>
      <c r="H471" s="51">
        <v>8.5</v>
      </c>
      <c r="I471" s="51">
        <v>26.25</v>
      </c>
      <c r="J471" s="51">
        <v>155</v>
      </c>
      <c r="K471" s="52">
        <v>2</v>
      </c>
      <c r="L471" s="51">
        <v>8.51</v>
      </c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v>555</v>
      </c>
      <c r="G475" s="21">
        <f>SUM(G468:G474)</f>
        <v>23.2</v>
      </c>
      <c r="H475" s="21">
        <f>SUM(H468:H474)</f>
        <v>31.830000000000002</v>
      </c>
      <c r="I475" s="21">
        <f>SUM(I468:I474)</f>
        <v>128.78</v>
      </c>
      <c r="J475" s="21">
        <f>SUM(J468:J474)</f>
        <v>772</v>
      </c>
      <c r="K475" s="27"/>
      <c r="L475" s="21">
        <f>SUM(L468:L474)</f>
        <v>71.82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 t="s">
        <v>94</v>
      </c>
      <c r="F481" s="51" t="s">
        <v>100</v>
      </c>
      <c r="G481" s="51">
        <v>12.25</v>
      </c>
      <c r="H481" s="51">
        <v>5.25</v>
      </c>
      <c r="I481" s="51">
        <v>18</v>
      </c>
      <c r="J481" s="51">
        <v>193</v>
      </c>
      <c r="K481" s="52">
        <v>206</v>
      </c>
      <c r="L481" s="51">
        <v>16.37</v>
      </c>
    </row>
    <row r="482" spans="1:12" ht="15">
      <c r="A482" s="25"/>
      <c r="B482" s="16"/>
      <c r="C482" s="11"/>
      <c r="D482" s="7" t="s">
        <v>29</v>
      </c>
      <c r="E482" s="50" t="s">
        <v>95</v>
      </c>
      <c r="F482" s="51" t="s">
        <v>107</v>
      </c>
      <c r="G482" s="51">
        <v>11.58</v>
      </c>
      <c r="H482" s="51">
        <v>55.52</v>
      </c>
      <c r="I482" s="51">
        <v>15.6</v>
      </c>
      <c r="J482" s="51">
        <v>314</v>
      </c>
      <c r="K482" s="52">
        <v>216</v>
      </c>
      <c r="L482" s="51">
        <v>49.92</v>
      </c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 t="s">
        <v>52</v>
      </c>
      <c r="F484" s="51">
        <v>200</v>
      </c>
      <c r="G484" s="51">
        <v>0</v>
      </c>
      <c r="H484" s="51">
        <v>0</v>
      </c>
      <c r="I484" s="51">
        <v>14.3</v>
      </c>
      <c r="J484" s="51">
        <v>58</v>
      </c>
      <c r="K484" s="52">
        <v>685</v>
      </c>
      <c r="L484" s="51">
        <v>2.03</v>
      </c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>
        <v>50</v>
      </c>
      <c r="G486" s="51">
        <v>3.4</v>
      </c>
      <c r="H486" s="51">
        <v>1.3</v>
      </c>
      <c r="I486" s="51">
        <v>17</v>
      </c>
      <c r="J486" s="51">
        <v>126</v>
      </c>
      <c r="K486" s="52">
        <v>1</v>
      </c>
      <c r="L486" s="51">
        <v>2.06</v>
      </c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v>713</v>
      </c>
      <c r="G489" s="21">
        <f>SUM(G480:G488)</f>
        <v>27.229999999999997</v>
      </c>
      <c r="H489" s="21">
        <f>SUM(H480:H488)</f>
        <v>62.07</v>
      </c>
      <c r="I489" s="21">
        <f>SUM(I480:I488)</f>
        <v>64.9</v>
      </c>
      <c r="J489" s="21">
        <f>SUM(J480:J488)</f>
        <v>691</v>
      </c>
      <c r="K489" s="27"/>
      <c r="L489" s="21">
        <v>70.38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58" t="s">
        <v>4</v>
      </c>
      <c r="D509" s="59"/>
      <c r="E509" s="33"/>
      <c r="F509" s="34">
        <f>F475+F479+F489+F494+F501+F508</f>
        <v>1268</v>
      </c>
      <c r="G509" s="34">
        <f>G475+G479+G489+G494+G501+G508</f>
        <v>50.42999999999999</v>
      </c>
      <c r="H509" s="34">
        <f>H475+H479+H489+H494+H501+H508</f>
        <v>93.9</v>
      </c>
      <c r="I509" s="34">
        <f>I475+I479+I489+I494+I501+I508</f>
        <v>193.68</v>
      </c>
      <c r="J509" s="34">
        <f>J475+J479+J489+J494+J501+J508</f>
        <v>1463</v>
      </c>
      <c r="K509" s="35"/>
      <c r="L509" s="34">
        <f>L489+L475</f>
        <v>142.2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>SUM(G510:G516)</f>
        <v>0</v>
      </c>
      <c r="H517" s="21">
        <f>SUM(H510:H516)</f>
        <v>0</v>
      </c>
      <c r="I517" s="21">
        <f>SUM(I510:I516)</f>
        <v>0</v>
      </c>
      <c r="J517" s="21">
        <f>SUM(J510:J516)</f>
        <v>0</v>
      </c>
      <c r="K517" s="27"/>
      <c r="L517" s="21">
        <f>SUM(L510:L516)</f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58" t="s">
        <v>4</v>
      </c>
      <c r="D551" s="59"/>
      <c r="E551" s="33"/>
      <c r="F551" s="34">
        <f>F517+F521+F531+F536+F543+F550</f>
        <v>0</v>
      </c>
      <c r="G551" s="34">
        <f>G517+G521+G531+G536+G543+G550</f>
        <v>0</v>
      </c>
      <c r="H551" s="34">
        <f>H517+H521+H531+H536+H543+H550</f>
        <v>0</v>
      </c>
      <c r="I551" s="34">
        <f>I517+I521+I531+I536+I543+I550</f>
        <v>0</v>
      </c>
      <c r="J551" s="34">
        <f>J517+J521+J531+J536+J543+J550</f>
        <v>0</v>
      </c>
      <c r="K551" s="35"/>
      <c r="L551" s="34">
        <f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>SUM(L586:L594)</f>
        <v>0</v>
      </c>
    </row>
    <row r="593" spans="1:12" ht="15">
      <c r="A593" s="37">
        <f>A552</f>
        <v>2</v>
      </c>
      <c r="B593" s="38">
        <f>B552</f>
        <v>7</v>
      </c>
      <c r="C593" s="63" t="s">
        <v>4</v>
      </c>
      <c r="D593" s="64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>L559+L563+L573+L578+L585+L592</f>
        <v>0</v>
      </c>
    </row>
    <row r="594" spans="1:12" ht="12.75">
      <c r="A594" s="29"/>
      <c r="B594" s="30"/>
      <c r="C594" s="65" t="s">
        <v>5</v>
      </c>
      <c r="D594" s="65"/>
      <c r="E594" s="65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1263.3</v>
      </c>
      <c r="G594" s="42">
        <f aca="true" t="shared" si="0" ref="G594:L594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50.42999999999999</v>
      </c>
      <c r="H594" s="42">
        <f t="shared" si="0"/>
        <v>59.843999999999994</v>
      </c>
      <c r="I594" s="42">
        <f t="shared" si="0"/>
        <v>298.283</v>
      </c>
      <c r="J594" s="42">
        <f t="shared" si="0"/>
        <v>1351.6</v>
      </c>
      <c r="K594" s="42"/>
      <c r="L594" s="42" t="e">
        <f t="shared" si="0"/>
        <v>#DIV/0!</v>
      </c>
    </row>
  </sheetData>
  <sheetProtection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2024-03-30T17:16:32Z</cp:lastPrinted>
  <dcterms:created xsi:type="dcterms:W3CDTF">2022-05-16T14:23:56Z</dcterms:created>
  <dcterms:modified xsi:type="dcterms:W3CDTF">2024-04-01T19:25:54Z</dcterms:modified>
  <cp:category/>
  <cp:version/>
  <cp:contentType/>
  <cp:contentStatus/>
</cp:coreProperties>
</file>